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Retention and Graduation/"/>
    </mc:Choice>
  </mc:AlternateContent>
  <xr:revisionPtr revIDLastSave="0" documentId="8_{A0826EC6-7933-45C8-857F-F4A70367D8B7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TABLE 35" sheetId="1" r:id="rId1"/>
  </sheets>
  <definedNames>
    <definedName name="_AY9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R38" i="1"/>
  <c r="R36" i="1"/>
  <c r="R30" i="1"/>
  <c r="R21" i="1"/>
  <c r="M38" i="1"/>
  <c r="N38" i="1"/>
  <c r="O38" i="1"/>
  <c r="P38" i="1"/>
  <c r="L38" i="1"/>
  <c r="Q36" i="1"/>
  <c r="Q30" i="1"/>
  <c r="Q21" i="1"/>
  <c r="M11" i="1"/>
  <c r="N11" i="1"/>
  <c r="O11" i="1"/>
  <c r="P36" i="1"/>
  <c r="P30" i="1"/>
  <c r="P21" i="1"/>
  <c r="O36" i="1"/>
  <c r="N36" i="1"/>
  <c r="M36" i="1"/>
  <c r="L36" i="1"/>
  <c r="O30" i="1"/>
  <c r="O25" i="1"/>
  <c r="O21" i="1"/>
  <c r="N30" i="1"/>
  <c r="N25" i="1"/>
  <c r="N21" i="1"/>
  <c r="B11" i="1"/>
  <c r="C11" i="1"/>
  <c r="D11" i="1"/>
  <c r="E11" i="1"/>
  <c r="E38" i="1" s="1"/>
  <c r="F11" i="1"/>
  <c r="G11" i="1"/>
  <c r="H11" i="1"/>
  <c r="I11" i="1"/>
  <c r="I38" i="1" s="1"/>
  <c r="J11" i="1"/>
  <c r="K11" i="1"/>
  <c r="L11" i="1"/>
  <c r="B21" i="1"/>
  <c r="C21" i="1"/>
  <c r="D21" i="1"/>
  <c r="E21" i="1"/>
  <c r="F21" i="1"/>
  <c r="G21" i="1"/>
  <c r="H21" i="1"/>
  <c r="I21" i="1"/>
  <c r="J21" i="1"/>
  <c r="K21" i="1"/>
  <c r="L21" i="1"/>
  <c r="M21" i="1"/>
  <c r="B25" i="1"/>
  <c r="C25" i="1"/>
  <c r="D25" i="1"/>
  <c r="E25" i="1"/>
  <c r="F25" i="1"/>
  <c r="G25" i="1"/>
  <c r="H25" i="1"/>
  <c r="I25" i="1"/>
  <c r="J25" i="1"/>
  <c r="K25" i="1"/>
  <c r="L25" i="1"/>
  <c r="M25" i="1"/>
  <c r="B28" i="1"/>
  <c r="B30" i="1" s="1"/>
  <c r="C28" i="1"/>
  <c r="C30" i="1" s="1"/>
  <c r="D28" i="1"/>
  <c r="D30" i="1" s="1"/>
  <c r="E30" i="1"/>
  <c r="F30" i="1"/>
  <c r="G30" i="1"/>
  <c r="H30" i="1"/>
  <c r="I30" i="1"/>
  <c r="J30" i="1"/>
  <c r="K30" i="1"/>
  <c r="L30" i="1"/>
  <c r="M30" i="1"/>
  <c r="C38" i="1" l="1"/>
  <c r="D38" i="1"/>
  <c r="H38" i="1"/>
  <c r="G38" i="1"/>
  <c r="F38" i="1"/>
  <c r="B38" i="1"/>
  <c r="K38" i="1"/>
  <c r="J38" i="1"/>
</calcChain>
</file>

<file path=xl/sharedStrings.xml><?xml version="1.0" encoding="utf-8"?>
<sst xmlns="http://schemas.openxmlformats.org/spreadsheetml/2006/main" count="31" uniqueCount="30">
  <si>
    <t>College of Liberal Arts</t>
  </si>
  <si>
    <t>Alcohol/Substance Abuse</t>
  </si>
  <si>
    <t>Communication Studies</t>
  </si>
  <si>
    <t>International Relations</t>
  </si>
  <si>
    <t>Labor Studies</t>
  </si>
  <si>
    <t>Translation (Spanish)</t>
  </si>
  <si>
    <t>Total CLA Certificates</t>
  </si>
  <si>
    <t>College of Science &amp; Mathematics</t>
  </si>
  <si>
    <t>-</t>
  </si>
  <si>
    <t>Computer Science</t>
  </si>
  <si>
    <t>Environmental Biology</t>
  </si>
  <si>
    <t>Geographic Info. Technology</t>
  </si>
  <si>
    <t>Hydrogeology</t>
  </si>
  <si>
    <t>Pre-Med</t>
  </si>
  <si>
    <t>Total CSM Certificates</t>
  </si>
  <si>
    <t>College of Management</t>
  </si>
  <si>
    <t>Information Technology</t>
  </si>
  <si>
    <t>Total CM Certificates</t>
  </si>
  <si>
    <t xml:space="preserve">Gerontology </t>
  </si>
  <si>
    <t xml:space="preserve">Gerontology Social Policy </t>
  </si>
  <si>
    <t>Total MGS Certificates</t>
  </si>
  <si>
    <t xml:space="preserve">School for the Environment </t>
  </si>
  <si>
    <t xml:space="preserve">Environmental Biology </t>
  </si>
  <si>
    <t>Geographic Information Technology</t>
  </si>
  <si>
    <t>Total SFE Certificates</t>
  </si>
  <si>
    <t>TOTAL UNDERGRADUATE</t>
  </si>
  <si>
    <t>McCormack Graduate School of Policy and Global Studies</t>
  </si>
  <si>
    <t>Sustainable Marine Aquaculture</t>
  </si>
  <si>
    <t xml:space="preserve">Quantum Information </t>
  </si>
  <si>
    <t>Undergraduate Certificates Awarded - Fall 2018 - 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</si>
</sst>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2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2" fontId="1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20" fillId="0" borderId="0" xfId="41" applyFont="1"/>
    <xf numFmtId="0" fontId="19" fillId="0" borderId="0" xfId="0" applyFont="1" applyAlignment="1">
      <alignment horizontal="center"/>
    </xf>
    <xf numFmtId="0" fontId="20" fillId="0" borderId="0" xfId="41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41" applyFont="1" applyFill="1" applyAlignment="1">
      <alignment horizontal="center"/>
    </xf>
    <xf numFmtId="0" fontId="21" fillId="0" borderId="0" xfId="41" applyFont="1"/>
    <xf numFmtId="0" fontId="19" fillId="0" borderId="0" xfId="41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9" xfId="41" applyFont="1" applyBorder="1" applyAlignment="1">
      <alignment horizontal="center"/>
    </xf>
    <xf numFmtId="0" fontId="19" fillId="0" borderId="0" xfId="0" applyFont="1" applyAlignment="1">
      <alignment wrapText="1"/>
    </xf>
    <xf numFmtId="0" fontId="22" fillId="0" borderId="0" xfId="0" applyFont="1"/>
    <xf numFmtId="0" fontId="20" fillId="0" borderId="0" xfId="41" applyFont="1" applyFill="1"/>
    <xf numFmtId="0" fontId="20" fillId="0" borderId="0" xfId="41" applyFont="1" applyBorder="1" applyAlignment="1">
      <alignment horizontal="center"/>
    </xf>
    <xf numFmtId="0" fontId="19" fillId="0" borderId="8" xfId="41" applyFont="1" applyBorder="1" applyAlignment="1">
      <alignment horizontal="center"/>
    </xf>
    <xf numFmtId="0" fontId="19" fillId="0" borderId="0" xfId="41" applyFont="1" applyFill="1" applyAlignment="1">
      <alignment horizontal="center"/>
    </xf>
    <xf numFmtId="0" fontId="20" fillId="0" borderId="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0" xfId="41" applyFont="1" applyBorder="1" applyAlignment="1">
      <alignment horizontal="center"/>
    </xf>
    <xf numFmtId="0" fontId="19" fillId="0" borderId="8" xfId="41" applyFont="1" applyFill="1" applyBorder="1" applyAlignment="1">
      <alignment horizontal="center"/>
    </xf>
    <xf numFmtId="0" fontId="20" fillId="0" borderId="0" xfId="41" applyFont="1" applyFill="1" applyBorder="1" applyAlignment="1">
      <alignment horizontal="center"/>
    </xf>
    <xf numFmtId="0" fontId="19" fillId="0" borderId="0" xfId="41" applyFont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Degrees 2000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38"/>
  <sheetViews>
    <sheetView tabSelected="1" zoomScale="132" zoomScaleNormal="132" workbookViewId="0">
      <selection activeCell="T35" sqref="T35"/>
    </sheetView>
  </sheetViews>
  <sheetFormatPr defaultColWidth="11.44140625" defaultRowHeight="14.4" x14ac:dyDescent="0.55000000000000004"/>
  <cols>
    <col min="1" max="1" width="32.83203125" style="1" customWidth="1"/>
    <col min="2" max="3" width="5.1640625" style="3" hidden="1" customWidth="1"/>
    <col min="4" max="4" width="6.44140625" style="3" hidden="1" customWidth="1"/>
    <col min="5" max="5" width="6.71875" style="3" hidden="1" customWidth="1"/>
    <col min="6" max="6" width="5.83203125" style="3" hidden="1" customWidth="1"/>
    <col min="7" max="7" width="6" style="3" hidden="1" customWidth="1"/>
    <col min="8" max="8" width="5.27734375" style="3" hidden="1" customWidth="1"/>
    <col min="9" max="9" width="5.44140625" style="3" hidden="1" customWidth="1"/>
    <col min="10" max="10" width="6.27734375" style="3" hidden="1" customWidth="1"/>
    <col min="11" max="11" width="6.44140625" style="3" hidden="1" customWidth="1"/>
    <col min="12" max="12" width="5.1640625" style="3" hidden="1" customWidth="1"/>
    <col min="13" max="13" width="5.5546875" style="3" customWidth="1"/>
    <col min="14" max="15" width="5.83203125" style="3" customWidth="1"/>
    <col min="16" max="16" width="5.83203125" style="1" customWidth="1"/>
    <col min="17" max="17" width="6.27734375" style="3" customWidth="1"/>
    <col min="18" max="18" width="6.6640625" style="3" customWidth="1"/>
    <col min="19" max="16384" width="11.44140625" style="1"/>
  </cols>
  <sheetData>
    <row r="1" spans="1:241" ht="18.3" x14ac:dyDescent="0.7">
      <c r="A1" s="14" t="s">
        <v>29</v>
      </c>
    </row>
    <row r="3" spans="1:241" x14ac:dyDescent="0.55000000000000004">
      <c r="B3" s="10">
        <v>2007</v>
      </c>
      <c r="C3" s="19">
        <v>2008</v>
      </c>
      <c r="D3" s="19">
        <v>2009</v>
      </c>
      <c r="E3" s="19">
        <v>2010</v>
      </c>
      <c r="F3" s="19">
        <v>2011</v>
      </c>
      <c r="G3" s="19">
        <v>2012</v>
      </c>
      <c r="H3" s="19">
        <v>2013</v>
      </c>
      <c r="I3" s="19">
        <v>2014</v>
      </c>
      <c r="J3" s="19">
        <v>2015</v>
      </c>
      <c r="K3" s="19">
        <v>2016</v>
      </c>
      <c r="L3" s="19">
        <v>2017</v>
      </c>
      <c r="M3" s="19">
        <v>2018</v>
      </c>
      <c r="N3" s="19">
        <v>2019</v>
      </c>
      <c r="O3" s="19">
        <v>2020</v>
      </c>
      <c r="P3" s="19">
        <v>2021</v>
      </c>
      <c r="Q3" s="19">
        <v>2022</v>
      </c>
      <c r="R3" s="19">
        <v>2023</v>
      </c>
    </row>
    <row r="4" spans="1:241" x14ac:dyDescent="0.55000000000000004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4"/>
      <c r="R4" s="4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1" x14ac:dyDescent="0.55000000000000004">
      <c r="A5" s="9" t="s">
        <v>0</v>
      </c>
      <c r="B5" s="4"/>
      <c r="C5" s="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1" x14ac:dyDescent="0.55000000000000004">
      <c r="A6" s="1" t="s">
        <v>1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</row>
    <row r="7" spans="1:241" x14ac:dyDescent="0.55000000000000004">
      <c r="A7" s="1" t="s">
        <v>2</v>
      </c>
      <c r="B7" s="3">
        <v>1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</row>
    <row r="8" spans="1:241" x14ac:dyDescent="0.55000000000000004">
      <c r="A8" s="1" t="s">
        <v>3</v>
      </c>
      <c r="B8" s="3">
        <v>25</v>
      </c>
      <c r="C8" s="3">
        <v>17</v>
      </c>
      <c r="D8" s="3">
        <v>15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241" x14ac:dyDescent="0.55000000000000004">
      <c r="A9" s="1" t="s">
        <v>4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1</v>
      </c>
      <c r="H9" s="3">
        <v>8</v>
      </c>
      <c r="I9" s="3">
        <v>4</v>
      </c>
      <c r="J9" s="3">
        <v>0</v>
      </c>
      <c r="K9" s="3">
        <v>1</v>
      </c>
      <c r="L9" s="3">
        <v>0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</row>
    <row r="10" spans="1:241" x14ac:dyDescent="0.55000000000000004">
      <c r="A10" s="1" t="s">
        <v>5</v>
      </c>
      <c r="B10" s="5">
        <v>0</v>
      </c>
      <c r="C10" s="5">
        <v>0</v>
      </c>
      <c r="D10" s="5">
        <v>0</v>
      </c>
      <c r="E10" s="5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241" x14ac:dyDescent="0.55000000000000004">
      <c r="A11" s="2" t="s">
        <v>6</v>
      </c>
      <c r="B11" s="6">
        <f t="shared" ref="B11:G11" si="0">SUM(B6:B10)</f>
        <v>27</v>
      </c>
      <c r="C11" s="6">
        <f t="shared" si="0"/>
        <v>19</v>
      </c>
      <c r="D11" s="6">
        <f>SUM(D6:D10)</f>
        <v>16</v>
      </c>
      <c r="E11" s="6">
        <f t="shared" si="0"/>
        <v>6</v>
      </c>
      <c r="F11" s="6">
        <f t="shared" si="0"/>
        <v>2</v>
      </c>
      <c r="G11" s="6">
        <f t="shared" si="0"/>
        <v>1</v>
      </c>
      <c r="H11" s="10">
        <f t="shared" ref="H11:O11" si="1">SUM(H6:H10)</f>
        <v>8</v>
      </c>
      <c r="I11" s="10">
        <f t="shared" si="1"/>
        <v>4</v>
      </c>
      <c r="J11" s="10">
        <f t="shared" si="1"/>
        <v>0</v>
      </c>
      <c r="K11" s="10">
        <f t="shared" si="1"/>
        <v>1</v>
      </c>
      <c r="L11" s="10">
        <f t="shared" si="1"/>
        <v>0</v>
      </c>
      <c r="M11" s="10">
        <f t="shared" si="1"/>
        <v>2</v>
      </c>
      <c r="N11" s="11">
        <f t="shared" si="1"/>
        <v>0</v>
      </c>
      <c r="O11" s="11">
        <f t="shared" si="1"/>
        <v>0</v>
      </c>
      <c r="P11" s="10">
        <v>0</v>
      </c>
      <c r="Q11" s="10">
        <v>0</v>
      </c>
      <c r="R11" s="10">
        <v>0</v>
      </c>
    </row>
    <row r="12" spans="1:241" x14ac:dyDescent="0.55000000000000004">
      <c r="A12" s="2"/>
    </row>
    <row r="13" spans="1:241" x14ac:dyDescent="0.55000000000000004">
      <c r="A13" s="2" t="s">
        <v>7</v>
      </c>
    </row>
    <row r="14" spans="1:241" hidden="1" x14ac:dyDescent="0.55000000000000004">
      <c r="A14" s="7"/>
      <c r="B14" s="3" t="s">
        <v>8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241" x14ac:dyDescent="0.55000000000000004">
      <c r="A15" s="1" t="s">
        <v>9</v>
      </c>
      <c r="B15" s="3">
        <v>0</v>
      </c>
      <c r="C15" s="3">
        <v>1</v>
      </c>
      <c r="D15" s="3">
        <v>1</v>
      </c>
      <c r="E15" s="3">
        <v>1</v>
      </c>
      <c r="F15" s="3">
        <v>3</v>
      </c>
      <c r="G15" s="3">
        <v>0</v>
      </c>
      <c r="H15" s="3">
        <v>2</v>
      </c>
      <c r="I15" s="3">
        <v>2</v>
      </c>
      <c r="J15" s="3">
        <v>0</v>
      </c>
      <c r="K15" s="3">
        <v>4</v>
      </c>
      <c r="L15" s="3">
        <v>3</v>
      </c>
      <c r="M15" s="3">
        <v>0</v>
      </c>
      <c r="N15" s="3">
        <v>2</v>
      </c>
      <c r="O15" s="3">
        <v>1</v>
      </c>
      <c r="P15" s="3">
        <v>1</v>
      </c>
      <c r="Q15" s="3">
        <v>1</v>
      </c>
      <c r="R15" s="3">
        <v>0</v>
      </c>
    </row>
    <row r="16" spans="1:241" x14ac:dyDescent="0.55000000000000004">
      <c r="A16" s="1" t="s">
        <v>10</v>
      </c>
      <c r="F16" s="3">
        <v>0</v>
      </c>
      <c r="G16" s="3">
        <v>0</v>
      </c>
      <c r="H16" s="3">
        <v>0</v>
      </c>
      <c r="I16" s="3">
        <v>1</v>
      </c>
      <c r="J16" s="3">
        <v>1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241" x14ac:dyDescent="0.55000000000000004">
      <c r="A17" s="1" t="s">
        <v>11</v>
      </c>
      <c r="B17" s="3">
        <v>3</v>
      </c>
      <c r="C17" s="3">
        <v>4</v>
      </c>
      <c r="D17" s="3">
        <v>5</v>
      </c>
      <c r="E17" s="3">
        <v>7</v>
      </c>
      <c r="F17" s="3">
        <v>9</v>
      </c>
      <c r="G17" s="3">
        <v>4</v>
      </c>
      <c r="H17" s="3">
        <v>11</v>
      </c>
      <c r="I17" s="3">
        <v>2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241" x14ac:dyDescent="0.55000000000000004">
      <c r="A18" s="1" t="s">
        <v>12</v>
      </c>
      <c r="B18" s="3">
        <v>0</v>
      </c>
      <c r="C18" s="3">
        <v>1</v>
      </c>
      <c r="D18" s="3">
        <v>1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241" x14ac:dyDescent="0.55000000000000004">
      <c r="A19" s="1" t="s">
        <v>13</v>
      </c>
      <c r="B19" s="5">
        <v>7</v>
      </c>
      <c r="C19" s="5">
        <v>3</v>
      </c>
      <c r="D19" s="5">
        <v>7</v>
      </c>
      <c r="E19" s="5">
        <v>8</v>
      </c>
      <c r="F19" s="5">
        <v>13</v>
      </c>
      <c r="G19" s="3">
        <v>16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241" x14ac:dyDescent="0.55000000000000004">
      <c r="A20" s="1" t="s">
        <v>28</v>
      </c>
      <c r="G20" s="5"/>
      <c r="Q20" s="3">
        <v>7</v>
      </c>
      <c r="R20" s="3">
        <v>3</v>
      </c>
    </row>
    <row r="21" spans="1:241" x14ac:dyDescent="0.55000000000000004">
      <c r="A21" s="9" t="s">
        <v>14</v>
      </c>
      <c r="B21" s="10">
        <f>SUM(B15:B19)</f>
        <v>10</v>
      </c>
      <c r="C21" s="10">
        <f t="shared" ref="C21:P21" si="2">SUM(C14:C19)</f>
        <v>10</v>
      </c>
      <c r="D21" s="10">
        <f t="shared" si="2"/>
        <v>15</v>
      </c>
      <c r="E21" s="10">
        <f t="shared" si="2"/>
        <v>17</v>
      </c>
      <c r="F21" s="10">
        <f t="shared" si="2"/>
        <v>25</v>
      </c>
      <c r="G21" s="10">
        <f t="shared" si="2"/>
        <v>20</v>
      </c>
      <c r="H21" s="11">
        <f t="shared" si="2"/>
        <v>16</v>
      </c>
      <c r="I21" s="11">
        <f t="shared" si="2"/>
        <v>5</v>
      </c>
      <c r="J21" s="11">
        <f t="shared" si="2"/>
        <v>2</v>
      </c>
      <c r="K21" s="11">
        <f t="shared" si="2"/>
        <v>7</v>
      </c>
      <c r="L21" s="11">
        <f t="shared" si="2"/>
        <v>3</v>
      </c>
      <c r="M21" s="11">
        <f t="shared" si="2"/>
        <v>0</v>
      </c>
      <c r="N21" s="11">
        <f t="shared" si="2"/>
        <v>2</v>
      </c>
      <c r="O21" s="11">
        <f t="shared" si="2"/>
        <v>1</v>
      </c>
      <c r="P21" s="11">
        <f t="shared" si="2"/>
        <v>1</v>
      </c>
      <c r="Q21" s="11">
        <f>SUM(Q14:Q20)</f>
        <v>8</v>
      </c>
      <c r="R21" s="11">
        <f>SUM(R14:R20)</f>
        <v>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</row>
    <row r="22" spans="1:241" x14ac:dyDescent="0.55000000000000004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"/>
      <c r="Q22" s="4"/>
      <c r="R22" s="4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</row>
    <row r="23" spans="1:241" x14ac:dyDescent="0.55000000000000004">
      <c r="A23" s="2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"/>
      <c r="Q23" s="4"/>
      <c r="R23" s="4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</row>
    <row r="24" spans="1:241" x14ac:dyDescent="0.55000000000000004">
      <c r="A24" s="1" t="s">
        <v>16</v>
      </c>
      <c r="B24" s="3" t="s">
        <v>8</v>
      </c>
      <c r="C24" s="3">
        <v>1</v>
      </c>
      <c r="D24" s="3">
        <v>1</v>
      </c>
      <c r="E24" s="3">
        <v>4</v>
      </c>
      <c r="F24" s="3">
        <v>1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</row>
    <row r="25" spans="1:241" x14ac:dyDescent="0.55000000000000004">
      <c r="A25" s="2" t="s">
        <v>17</v>
      </c>
      <c r="B25" s="6">
        <f t="shared" ref="B25:G25" si="3">SUM(B24:B24)</f>
        <v>0</v>
      </c>
      <c r="C25" s="6">
        <f t="shared" si="3"/>
        <v>1</v>
      </c>
      <c r="D25" s="6">
        <f t="shared" si="3"/>
        <v>1</v>
      </c>
      <c r="E25" s="6">
        <f t="shared" si="3"/>
        <v>4</v>
      </c>
      <c r="F25" s="6">
        <f t="shared" si="3"/>
        <v>1</v>
      </c>
      <c r="G25" s="6">
        <f t="shared" si="3"/>
        <v>1</v>
      </c>
      <c r="H25" s="16">
        <f t="shared" ref="H25:O25" si="4">SUM(H24)</f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4">
        <v>0</v>
      </c>
      <c r="Q25" s="4">
        <v>0</v>
      </c>
      <c r="R25" s="4">
        <v>0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</row>
    <row r="26" spans="1:241" x14ac:dyDescent="0.55000000000000004">
      <c r="A26" s="2"/>
      <c r="B26" s="6"/>
      <c r="C26" s="6"/>
      <c r="D26" s="6"/>
      <c r="E26" s="6"/>
      <c r="F26" s="6"/>
      <c r="G26" s="6"/>
      <c r="H26" s="16"/>
      <c r="I26" s="16"/>
      <c r="J26" s="16"/>
      <c r="K26" s="16"/>
      <c r="L26" s="16"/>
      <c r="M26" s="4"/>
      <c r="N26" s="4"/>
      <c r="O26" s="4"/>
      <c r="P26" s="2"/>
      <c r="Q26" s="4"/>
      <c r="R26" s="4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</row>
    <row r="27" spans="1:241" x14ac:dyDescent="0.55000000000000004">
      <c r="A27" s="2" t="s">
        <v>26</v>
      </c>
      <c r="B27" s="6"/>
      <c r="C27" s="6"/>
      <c r="D27" s="6"/>
      <c r="E27" s="6"/>
      <c r="F27" s="6"/>
      <c r="G27" s="6"/>
      <c r="H27" s="16"/>
      <c r="I27" s="16"/>
      <c r="J27" s="16"/>
      <c r="K27" s="16"/>
      <c r="L27" s="16"/>
      <c r="M27" s="4"/>
      <c r="N27" s="4"/>
      <c r="O27" s="4"/>
      <c r="P27" s="2"/>
      <c r="Q27" s="4"/>
      <c r="R27" s="4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</row>
    <row r="28" spans="1:241" x14ac:dyDescent="0.55000000000000004">
      <c r="A28" s="13" t="s">
        <v>18</v>
      </c>
      <c r="B28" s="3">
        <f>6+1</f>
        <v>7</v>
      </c>
      <c r="C28" s="3">
        <f>1+19</f>
        <v>20</v>
      </c>
      <c r="D28" s="3">
        <f>1+5</f>
        <v>6</v>
      </c>
      <c r="E28" s="3">
        <v>8</v>
      </c>
      <c r="F28" s="3">
        <v>17</v>
      </c>
      <c r="G28" s="3">
        <v>6</v>
      </c>
      <c r="H28" s="3">
        <v>9</v>
      </c>
      <c r="I28" s="3">
        <v>3</v>
      </c>
      <c r="J28" s="3">
        <v>8</v>
      </c>
      <c r="K28" s="3">
        <v>12</v>
      </c>
      <c r="L28" s="3">
        <v>5</v>
      </c>
      <c r="M28" s="3">
        <v>1</v>
      </c>
      <c r="N28" s="3">
        <v>1</v>
      </c>
      <c r="O28" s="3">
        <v>0</v>
      </c>
      <c r="P28" s="3">
        <v>2</v>
      </c>
      <c r="Q28" s="3">
        <v>3</v>
      </c>
      <c r="R28" s="3">
        <v>2</v>
      </c>
    </row>
    <row r="29" spans="1:241" x14ac:dyDescent="0.55000000000000004">
      <c r="A29" s="13" t="s">
        <v>19</v>
      </c>
      <c r="B29" s="5">
        <v>0</v>
      </c>
      <c r="C29" s="5">
        <v>0</v>
      </c>
      <c r="D29" s="5">
        <v>0</v>
      </c>
      <c r="E29" s="5">
        <v>1</v>
      </c>
      <c r="F29" s="5">
        <v>2</v>
      </c>
      <c r="G29" s="5">
        <v>1</v>
      </c>
      <c r="H29" s="5">
        <v>3</v>
      </c>
      <c r="I29" s="5">
        <v>2</v>
      </c>
      <c r="J29" s="5">
        <v>3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</row>
    <row r="30" spans="1:241" x14ac:dyDescent="0.55000000000000004">
      <c r="A30" s="2" t="s">
        <v>20</v>
      </c>
      <c r="B30" s="16">
        <f t="shared" ref="B30:K30" si="5">SUM(B28:B29)</f>
        <v>7</v>
      </c>
      <c r="C30" s="16">
        <f t="shared" si="5"/>
        <v>20</v>
      </c>
      <c r="D30" s="16">
        <f>SUM(D28:D29)</f>
        <v>6</v>
      </c>
      <c r="E30" s="16">
        <f t="shared" si="5"/>
        <v>9</v>
      </c>
      <c r="F30" s="16">
        <f t="shared" si="5"/>
        <v>19</v>
      </c>
      <c r="G30" s="16">
        <f t="shared" si="5"/>
        <v>7</v>
      </c>
      <c r="H30" s="16">
        <f t="shared" si="5"/>
        <v>12</v>
      </c>
      <c r="I30" s="16">
        <f t="shared" si="5"/>
        <v>5</v>
      </c>
      <c r="J30" s="16">
        <f t="shared" si="5"/>
        <v>11</v>
      </c>
      <c r="K30" s="16">
        <f t="shared" si="5"/>
        <v>12</v>
      </c>
      <c r="L30" s="16">
        <f t="shared" ref="L30:Q30" si="6">SUM(L28:L29)</f>
        <v>6</v>
      </c>
      <c r="M30" s="16">
        <f t="shared" si="6"/>
        <v>1</v>
      </c>
      <c r="N30" s="12">
        <f t="shared" si="6"/>
        <v>1</v>
      </c>
      <c r="O30" s="12">
        <f t="shared" si="6"/>
        <v>0</v>
      </c>
      <c r="P30" s="4">
        <f t="shared" si="6"/>
        <v>2</v>
      </c>
      <c r="Q30" s="4">
        <f t="shared" si="6"/>
        <v>3</v>
      </c>
      <c r="R30" s="4">
        <f t="shared" ref="R30" si="7">SUM(R28:R29)</f>
        <v>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</row>
    <row r="31" spans="1:241" x14ac:dyDescent="0.55000000000000004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"/>
      <c r="Q31" s="4"/>
      <c r="R31" s="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</row>
    <row r="32" spans="1:241" x14ac:dyDescent="0.55000000000000004">
      <c r="A32" s="2" t="s">
        <v>21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6"/>
      <c r="N32" s="6"/>
      <c r="O32" s="24"/>
      <c r="P32" s="15"/>
      <c r="Q32" s="6"/>
      <c r="R32" s="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</row>
    <row r="33" spans="1:241" x14ac:dyDescent="0.55000000000000004">
      <c r="A33" s="8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2">
        <v>0</v>
      </c>
      <c r="M33" s="3">
        <v>1</v>
      </c>
      <c r="N33" s="18">
        <v>1</v>
      </c>
      <c r="O33" s="18">
        <v>0</v>
      </c>
      <c r="P33" s="18">
        <v>0</v>
      </c>
      <c r="Q33" s="18">
        <v>0</v>
      </c>
      <c r="R33" s="18">
        <v>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</row>
    <row r="34" spans="1:241" x14ac:dyDescent="0.55000000000000004">
      <c r="A34" s="1" t="s">
        <v>23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>
        <v>2</v>
      </c>
      <c r="M34" s="22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</row>
    <row r="35" spans="1:241" x14ac:dyDescent="0.55000000000000004">
      <c r="A35" s="1" t="s">
        <v>27</v>
      </c>
      <c r="B35" s="22"/>
      <c r="C35" s="22"/>
      <c r="D35" s="22"/>
      <c r="E35" s="22"/>
      <c r="F35" s="22"/>
      <c r="G35" s="17"/>
      <c r="H35" s="17"/>
      <c r="I35" s="17"/>
      <c r="J35" s="17"/>
      <c r="K35" s="17"/>
      <c r="L35" s="17">
        <v>0</v>
      </c>
      <c r="M35" s="17">
        <v>0</v>
      </c>
      <c r="N35" s="23">
        <v>0</v>
      </c>
      <c r="O35" s="23">
        <v>2</v>
      </c>
      <c r="P35" s="23">
        <v>3</v>
      </c>
      <c r="Q35" s="23">
        <v>5</v>
      </c>
      <c r="R35" s="22">
        <v>1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</row>
    <row r="36" spans="1:241" x14ac:dyDescent="0.55000000000000004">
      <c r="A36" s="2" t="s">
        <v>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>
        <f>SUM(L34)</f>
        <v>2</v>
      </c>
      <c r="M36" s="6">
        <f>SUM(M33:M35)</f>
        <v>1</v>
      </c>
      <c r="N36" s="6">
        <f>SUM(N33:N35)</f>
        <v>1</v>
      </c>
      <c r="O36" s="6">
        <f>SUM(O33:O35)</f>
        <v>2</v>
      </c>
      <c r="P36" s="6">
        <f>SUM(P33:P35)</f>
        <v>3</v>
      </c>
      <c r="Q36" s="6">
        <f>SUM(Q33:Q35)</f>
        <v>5</v>
      </c>
      <c r="R36" s="6">
        <f>SUM(R33:R35)</f>
        <v>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</row>
    <row r="38" spans="1:241" s="21" customFormat="1" ht="15.6" x14ac:dyDescent="0.6">
      <c r="A38" s="20" t="s">
        <v>25</v>
      </c>
      <c r="B38" s="21" t="e">
        <f>B11+B21+B25+B30+#REF!+B36</f>
        <v>#REF!</v>
      </c>
      <c r="C38" s="21" t="e">
        <f>C11+C21+C25+C30+#REF!+C36</f>
        <v>#REF!</v>
      </c>
      <c r="D38" s="21" t="e">
        <f>D11+D21+D25+D30+#REF!+D36</f>
        <v>#REF!</v>
      </c>
      <c r="E38" s="21" t="e">
        <f>E11+E21+E25+E30+#REF!+E36</f>
        <v>#REF!</v>
      </c>
      <c r="F38" s="21">
        <f t="shared" ref="F38:K38" si="8">F11+F21+F25+F30+F36</f>
        <v>47</v>
      </c>
      <c r="G38" s="10">
        <f t="shared" si="8"/>
        <v>29</v>
      </c>
      <c r="H38" s="10">
        <f t="shared" si="8"/>
        <v>36</v>
      </c>
      <c r="I38" s="10">
        <f t="shared" si="8"/>
        <v>14</v>
      </c>
      <c r="J38" s="10">
        <f t="shared" si="8"/>
        <v>13</v>
      </c>
      <c r="K38" s="10">
        <f t="shared" si="8"/>
        <v>20</v>
      </c>
      <c r="L38" s="10">
        <f>L11+L21+L25+L30+L36</f>
        <v>11</v>
      </c>
      <c r="M38" s="10">
        <f t="shared" ref="M38:R38" si="9">M11+M21+M25+M30+M36</f>
        <v>4</v>
      </c>
      <c r="N38" s="10">
        <f t="shared" si="9"/>
        <v>4</v>
      </c>
      <c r="O38" s="10">
        <f t="shared" si="9"/>
        <v>3</v>
      </c>
      <c r="P38" s="10">
        <f t="shared" si="9"/>
        <v>6</v>
      </c>
      <c r="Q38" s="10">
        <f>Q11+Q21+Q25+Q30+Q36</f>
        <v>16</v>
      </c>
      <c r="R38" s="10">
        <f t="shared" si="9"/>
        <v>6</v>
      </c>
    </row>
  </sheetData>
  <phoneticPr fontId="18" type="noConversion"/>
  <printOptions horizontalCentered="1" verticalCentered="1"/>
  <pageMargins left="0.75" right="0.75" top="1" bottom="1" header="0.5" footer="0.5"/>
  <pageSetup scale="83" orientation="landscape" r:id="rId1"/>
  <headerFooter alignWithMargins="0">
    <oddHeader>&amp;L&amp;"-,Bold"&amp;11&amp;K000000Program Level Data&amp;C&amp;"-,Bold"&amp;11&amp;K000000TABLE 35&amp;R&amp;"-,Bold"&amp;11&amp;K000000Undergraduate Certificates Awarded-Academic Year</oddHeader>
    <oddFooter>&amp;L&amp;"-,Bold"&amp;11&amp;K000000Office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35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2024-02-08T14:40:04Z</cp:lastPrinted>
  <dcterms:created xsi:type="dcterms:W3CDTF">2007-04-18T21:14:40Z</dcterms:created>
  <dcterms:modified xsi:type="dcterms:W3CDTF">2024-02-08T14:40:38Z</dcterms:modified>
  <cp:category/>
  <cp:contentStatus/>
</cp:coreProperties>
</file>